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8" windowWidth="14808" windowHeight="7356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'Лист1'!$A$1:$E$96</definedName>
  </definedNames>
  <calcPr fullCalcOnLoad="1"/>
</workbook>
</file>

<file path=xl/sharedStrings.xml><?xml version="1.0" encoding="utf-8"?>
<sst xmlns="http://schemas.openxmlformats.org/spreadsheetml/2006/main" count="183" uniqueCount="181">
  <si>
    <t>Приложение 1</t>
  </si>
  <si>
    <t>(рублей)</t>
  </si>
  <si>
    <t>Код доходов</t>
  </si>
  <si>
    <t>Наименование доходов</t>
  </si>
  <si>
    <t>Сумма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</si>
  <si>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</si>
  <si>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</si>
  <si>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</si>
  <si>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</si>
  <si>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</si>
  <si>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</si>
  <si>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</si>
  <si>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</si>
  <si>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</si>
  <si>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</si>
  <si>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</si>
  <si>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</si>
  <si>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</si>
  <si>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</si>
  <si>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</si>
  <si>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</si>
  <si>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</si>
  <si>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</si>
  <si>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</si>
  <si>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</si>
  <si>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</si>
  <si>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</si>
  <si>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</si>
  <si>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</si>
  <si>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</si>
  <si>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</si>
  <si>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</si>
  <si>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</si>
  <si>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</si>
  <si>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</si>
  <si>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</si>
  <si>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</si>
  <si>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</si>
  <si>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</si>
  <si>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</si>
  <si>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</si>
  <si>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</si>
  <si>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</si>
  <si>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</si>
  <si>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</si>
  <si>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</si>
  <si>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</si>
  <si>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</si>
  <si>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</si>
  <si>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</si>
  <si>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</si>
  <si>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</si>
  <si>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</si>
  <si>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</si>
  <si>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</si>
  <si>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</si>
  <si>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</si>
  <si>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</si>
  <si>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</si>
  <si>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</si>
  <si>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000 2 02 29999 04 0000 150</t>
  </si>
  <si>
    <t xml:space="preserve">Прочие субсидии бюджетам городских округов 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</si>
  <si>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</si>
  <si>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</si>
  <si>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</si>
  <si>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</si>
  <si>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</si>
  <si>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</si>
  <si>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</si>
  <si>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</si>
  <si>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</si>
  <si>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</si>
  <si>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</si>
  <si>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</si>
  <si>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</si>
  <si>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</si>
  <si>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</si>
  <si>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</si>
  <si>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</si>
  <si>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</si>
  <si>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</si>
  <si>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</si>
  <si>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</si>
  <si>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</si>
  <si>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</si>
  <si>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</si>
  <si>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</si>
  <si>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</si>
  <si>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</si>
  <si>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</si>
  <si>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</si>
  <si>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</si>
  <si>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</si>
  <si>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</si>
  <si>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</si>
  <si>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</si>
  <si>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</si>
  <si>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</si>
  <si>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</si>
  <si>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</si>
  <si>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</si>
  <si>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</si>
  <si>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</si>
  <si>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</si>
  <si>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</si>
  <si>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</si>
  <si>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</si>
  <si>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</si>
  <si>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</si>
  <si>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</si>
  <si>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</si>
  <si>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</si>
  <si>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</si>
  <si>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</si>
  <si>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</si>
  <si>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</si>
  <si>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</si>
  <si>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</si>
  <si>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</si>
  <si>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</si>
  <si>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</si>
  <si>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</si>
  <si>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</si>
  <si>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 000 2 02 35222 04 0000 150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</si>
  <si>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</si>
  <si>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</si>
  <si>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</si>
  <si>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</si>
  <si>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</si>
  <si>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поддержку отрасли культуры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</si>
  <si>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</si>
  <si>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</si>
  <si>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</si>
  <si>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
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</si>
  <si>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</si>
  <si>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</si>
  <si>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000 2 02 29999 04 0102 150</t>
  </si>
  <si>
    <t>Прочие субсидии бюджетам городских округов (на обустройство детских игровых площадок)</t>
  </si>
  <si>
    <t>000 2 02 29999 04 0104 150</t>
  </si>
  <si>
    <t>Прочие субсидии бюджетам городских округов (на мероприятия, связанные со сносом самовольных построек)</t>
  </si>
  <si>
    <t>000 2 02 29999 04 0119 150</t>
  </si>
  <si>
    <t>Прочие субсидии бюджетам городских округов (на проведение мероприятий по санитарной очистке и уборке территорий муниципальных образований Республики Крым)</t>
  </si>
  <si>
    <t>2022 год</t>
  </si>
  <si>
    <t>000 1 13 00000 00 0000 130</t>
  </si>
  <si>
    <t>Доходы от оказания платных услуг и компенсации затрат государства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</si>
  <si>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2020 год и на плановый период 2021 и 2022 годов</t>
  </si>
  <si>
    <t>Субсидии бюджетам городских округов за счет средств резервного фонда Президента Российской Федерации</t>
  </si>
  <si>
    <t>000 2 02 29000 04 0000 150</t>
  </si>
  <si>
    <t>000 2 02 25495 04 0000 150</t>
  </si>
  <si>
    <t xml:space="preserve">Субсидии бюджетам городских округов  на реализацию федеральной целевой  программы "Развитие физической  культуры и спорта в Российской  Федерации на 2016 - 2020 годы"
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</si>
  <si>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</si>
  <si>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</si>
  <si>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000 2 02 30024 04 0027 150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</si>
  <si>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</si>
  <si>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</si>
  <si>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</si>
  <si>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000 2 02 29999 04 0125 150</t>
  </si>
  <si>
    <t>Прочие субсидии бюджетам городских округов (на  реконструкцию улично-дорожной сети  г. Евпатории Республики Крым)</t>
  </si>
  <si>
    <r>
  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 без владельцев</t>
    </r>
    <r>
      <rPr>
        <b/>
        <sz val="14"/>
        <rFont val="Times New Roman"/>
        <family val="1"/>
      </rPr>
      <t>)</t>
    </r>
  </si>
  <si>
    <t>000 2 02 29999 04 0121 150</t>
  </si>
  <si>
    <t>000 2 02 29999 04 0122 150</t>
  </si>
  <si>
    <t>000 2 02 29999 04 0123 150</t>
  </si>
  <si>
    <t>000 2 02 29999 04 0124 150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</si>
  <si>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</si>
  <si>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(благоустройство дворовых территорий))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</si>
  <si>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(разработка проектно-сметной документации))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</si>
  <si>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(установка остановочных павильонов))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</si>
  <si>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</si>
  <si>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000 2 02 25304 04 0000 150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</si>
  <si>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</si>
  <si>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</si>
  <si>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</si>
  <si>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</si>
  <si>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000 2 02 49999 04 2222 150</t>
  </si>
  <si>
    <t>000 2 02 29999 04 0126 150</t>
  </si>
  <si>
    <t>Прочие субсидии бюджетам городских округов (на организацию бесплатного горячего питания обучающихся 1 - 4 классов в муниципальных образовательных организациях)</t>
  </si>
  <si>
    <t>НАЛОГОВЫЕ И НЕНАЛОГОВЫЕ ДОХОДЫ + ДОТАЦИИ+БЕЗВОЗМЕЗДНЫЕ ПОЖЕРТВОВАНИЯ</t>
  </si>
  <si>
    <t>к решению Евпаторийского  городского совета Республики Крым "О внесении изменений 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с изменениями и дополнениями"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</si>
  <si>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</si>
  <si>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</si>
  <si>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от 29.12.2020 №2-26/4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</si>
</sst>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0" fontId="9" fillId="24" borderId="0" xfId="0" applyFont="1" applyFill="1" applyAlignment="1">
      <alignment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wrapText="1"/>
    </xf>
    <xf numFmtId="0" fontId="2" fillId="24" borderId="0" xfId="0" applyFont="1" applyFill="1" applyAlignment="1">
      <alignment vertical="center"/>
    </xf>
    <xf numFmtId="0" fontId="1" fillId="24" borderId="12" xfId="0" applyFont="1" applyFill="1" applyBorder="1" applyAlignment="1">
      <alignment horizontal="justify" vertical="distributed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42" applyFont="1" applyFill="1" applyBorder="1" applyAlignment="1" applyProtection="1">
      <alignment wrapText="1"/>
      <protection/>
    </xf>
    <xf numFmtId="0" fontId="1" fillId="24" borderId="10" xfId="42" applyFont="1" applyFill="1" applyBorder="1" applyAlignment="1" applyProtection="1">
      <alignment horizontal="left" vertical="top" wrapText="1"/>
      <protection/>
    </xf>
    <xf numFmtId="0" fontId="1" fillId="24" borderId="15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justify" vertical="distributed" wrapText="1"/>
    </xf>
    <xf numFmtId="0" fontId="9" fillId="24" borderId="0" xfId="0" applyFont="1" applyFill="1" applyAlignment="1">
      <alignment vertical="center"/>
    </xf>
    <xf numFmtId="4" fontId="8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1" fillId="24" borderId="14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4" fillId="20" borderId="10" xfId="0" applyNumberFormat="1" applyFont="1" applyFill="1" applyBorder="1" applyAlignment="1">
      <alignment horizont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9" fillId="24" borderId="0" xfId="0" applyFont="1" applyFill="1" applyBorder="1" applyAlignment="1">
      <alignment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zoomScalePageLayoutView="0" workbookViewId="0" topLeftCell="A1">
      <selection activeCell="C3" sqref="C3:E3"/>
    </sheetView>
  </sheetViews>
  <sheetFormatPr defaultColWidth="9.140625" defaultRowHeight="15"/>
  <cols>
    <col min="1" max="1" width="35.28125" style="49" customWidth="1"/>
    <col min="2" max="2" width="88.00390625" style="49" customWidth="1"/>
    <col min="3" max="3" width="22.00390625" style="49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97" t="s">
        <v>0</v>
      </c>
      <c r="D1" s="97"/>
      <c r="E1" s="97"/>
    </row>
    <row r="2" spans="1:5" ht="134.25" customHeight="1">
      <c r="A2" s="2"/>
      <c r="B2" s="2"/>
      <c r="C2" s="98" t="s">
        <v>177</v>
      </c>
      <c r="D2" s="98"/>
      <c r="E2" s="98"/>
    </row>
    <row r="3" spans="1:5" ht="27" customHeight="1">
      <c r="A3" s="2"/>
      <c r="B3" s="2"/>
      <c r="C3" s="99" t="s">
        <v>180</v>
      </c>
      <c r="D3" s="99"/>
      <c r="E3" s="99"/>
    </row>
    <row r="4" spans="1:5" ht="57" customHeight="1">
      <c r="A4" s="100" t="s">
        <v>145</v>
      </c>
      <c r="B4" s="100"/>
      <c r="C4" s="100"/>
      <c r="D4" s="100"/>
      <c r="E4" s="100"/>
    </row>
    <row r="5" spans="1:5" ht="18">
      <c r="A5" s="1"/>
      <c r="B5" s="4"/>
      <c r="C5" s="74"/>
      <c r="E5" s="4" t="s">
        <v>1</v>
      </c>
    </row>
    <row r="6" spans="1:5" ht="24.75" customHeight="1">
      <c r="A6" s="101" t="s">
        <v>2</v>
      </c>
      <c r="B6" s="101" t="s">
        <v>3</v>
      </c>
      <c r="C6" s="102" t="s">
        <v>4</v>
      </c>
      <c r="D6" s="102"/>
      <c r="E6" s="102"/>
    </row>
    <row r="7" spans="1:5" ht="35.25" customHeight="1">
      <c r="A7" s="101"/>
      <c r="B7" s="101"/>
      <c r="C7" s="5" t="s">
        <v>5</v>
      </c>
      <c r="D7" s="5" t="s">
        <v>6</v>
      </c>
      <c r="E7" s="5" t="s">
        <v>142</v>
      </c>
    </row>
    <row r="8" spans="1:5" ht="50.25" customHeight="1" hidden="1">
      <c r="A8" s="6"/>
      <c r="B8" s="6" t="s">
        <v>176</v>
      </c>
      <c r="C8" s="93" t="e">
        <f>#REF!+#REF!</f>
        <v>#REF!</v>
      </c>
      <c r="D8" s="93" t="e">
        <f>#REF!+#REF!</f>
        <v>#REF!</v>
      </c>
      <c r="E8" s="93" t="e">
        <f>#REF!+#REF!</f>
        <v>#REF!</v>
      </c>
    </row>
    <row r="9" spans="1:5" ht="26.25" customHeight="1">
      <c r="A9" s="6" t="s">
        <v>7</v>
      </c>
      <c r="B9" s="6" t="s">
        <v>8</v>
      </c>
      <c r="C9" s="51">
        <f>C10+C11+C12+C13+C14+C15+C16+C17+C18+C19+C20+C21+C22+C23+C25+C28+C29+C24</f>
        <v>911351159</v>
      </c>
      <c r="D9" s="51">
        <f>D10+D11+D12+D13+D14+D15+D16+D17+D18+D19+D20+D21+D22+D23+D25+D28+D29+D24</f>
        <v>929840143.72</v>
      </c>
      <c r="E9" s="51">
        <f>E10+E11+E12+E13+E14+E15+E16+E17+E18+E19+E20+E21+E22+E23+E25+E28+E29+E24</f>
        <v>972353900.22</v>
      </c>
    </row>
    <row r="10" spans="1:5" s="8" customFormat="1" ht="24" customHeight="1">
      <c r="A10" s="7" t="s">
        <v>9</v>
      </c>
      <c r="B10" s="63" t="s">
        <v>10</v>
      </c>
      <c r="C10" s="75">
        <v>411483401</v>
      </c>
      <c r="D10" s="75">
        <v>464839711</v>
      </c>
      <c r="E10" s="75">
        <v>502486937</v>
      </c>
    </row>
    <row r="11" spans="1:5" ht="34.5" customHeight="1">
      <c r="A11" s="9" t="s">
        <v>11</v>
      </c>
      <c r="B11" s="10" t="s">
        <v>12</v>
      </c>
      <c r="C11" s="76">
        <v>8899270</v>
      </c>
      <c r="D11" s="76">
        <v>10502537.72</v>
      </c>
      <c r="E11" s="76">
        <v>13832551.22</v>
      </c>
    </row>
    <row r="12" spans="1:5" ht="25.5" customHeight="1">
      <c r="A12" s="11" t="s">
        <v>13</v>
      </c>
      <c r="B12" s="12" t="s">
        <v>14</v>
      </c>
      <c r="C12" s="75">
        <v>69200000</v>
      </c>
      <c r="D12" s="75">
        <v>13200000</v>
      </c>
      <c r="E12" s="75">
        <v>0</v>
      </c>
    </row>
    <row r="13" spans="1:5" ht="25.5" customHeight="1">
      <c r="A13" s="13" t="s">
        <v>15</v>
      </c>
      <c r="B13" s="14" t="s">
        <v>16</v>
      </c>
      <c r="C13" s="75">
        <v>766700</v>
      </c>
      <c r="D13" s="75">
        <v>913000</v>
      </c>
      <c r="E13" s="75">
        <v>931000</v>
      </c>
    </row>
    <row r="14" spans="1:5" ht="40.5" customHeight="1">
      <c r="A14" s="11" t="s">
        <v>17</v>
      </c>
      <c r="B14" s="12" t="s">
        <v>18</v>
      </c>
      <c r="C14" s="75">
        <v>5400000</v>
      </c>
      <c r="D14" s="75">
        <v>9590000</v>
      </c>
      <c r="E14" s="75">
        <v>14385000</v>
      </c>
    </row>
    <row r="15" spans="1:5" ht="21" customHeight="1">
      <c r="A15" s="11" t="s">
        <v>19</v>
      </c>
      <c r="B15" s="12" t="s">
        <v>20</v>
      </c>
      <c r="C15" s="75">
        <v>25900000</v>
      </c>
      <c r="D15" s="75">
        <v>36890000</v>
      </c>
      <c r="E15" s="75">
        <v>38280000</v>
      </c>
    </row>
    <row r="16" spans="1:5" ht="24.75" customHeight="1">
      <c r="A16" s="15" t="s">
        <v>21</v>
      </c>
      <c r="B16" s="16" t="s">
        <v>22</v>
      </c>
      <c r="C16" s="75">
        <v>11610000</v>
      </c>
      <c r="D16" s="75">
        <v>11172000</v>
      </c>
      <c r="E16" s="75">
        <v>11303000</v>
      </c>
    </row>
    <row r="17" spans="1:5" ht="76.5" customHeight="1">
      <c r="A17" s="11" t="s">
        <v>23</v>
      </c>
      <c r="B17" s="12" t="s">
        <v>24</v>
      </c>
      <c r="C17" s="75">
        <v>261297038</v>
      </c>
      <c r="D17" s="75">
        <v>298607811</v>
      </c>
      <c r="E17" s="75">
        <v>311447947</v>
      </c>
    </row>
    <row r="18" spans="1:5" ht="76.5" customHeight="1">
      <c r="A18" s="17" t="s">
        <v>25</v>
      </c>
      <c r="B18" s="18" t="s">
        <v>26</v>
      </c>
      <c r="C18" s="75">
        <v>19621</v>
      </c>
      <c r="D18" s="75">
        <v>20374</v>
      </c>
      <c r="E18" s="75">
        <v>21186</v>
      </c>
    </row>
    <row r="19" spans="1:5" ht="39.75" customHeight="1">
      <c r="A19" s="11" t="s">
        <v>27</v>
      </c>
      <c r="B19" s="12" t="s">
        <v>28</v>
      </c>
      <c r="C19" s="75">
        <v>13292370</v>
      </c>
      <c r="D19" s="75">
        <v>12827370</v>
      </c>
      <c r="E19" s="75">
        <v>11442350</v>
      </c>
    </row>
    <row r="20" spans="1:5" ht="93.75" customHeight="1">
      <c r="A20" s="11" t="s">
        <v>29</v>
      </c>
      <c r="B20" s="12" t="s">
        <v>30</v>
      </c>
      <c r="C20" s="75">
        <v>16289</v>
      </c>
      <c r="D20" s="75">
        <v>17010</v>
      </c>
      <c r="E20" s="75">
        <v>17742</v>
      </c>
    </row>
    <row r="21" spans="1:5" ht="58.5" customHeight="1">
      <c r="A21" s="11" t="s">
        <v>31</v>
      </c>
      <c r="B21" s="12" t="s">
        <v>32</v>
      </c>
      <c r="C21" s="75">
        <v>5152360</v>
      </c>
      <c r="D21" s="75">
        <v>5098090</v>
      </c>
      <c r="E21" s="75">
        <v>5343700</v>
      </c>
    </row>
    <row r="22" spans="1:5" ht="77.25" customHeight="1">
      <c r="A22" s="11" t="s">
        <v>33</v>
      </c>
      <c r="B22" s="12" t="s">
        <v>34</v>
      </c>
      <c r="C22" s="75">
        <v>28476017</v>
      </c>
      <c r="D22" s="75">
        <v>25721397</v>
      </c>
      <c r="E22" s="75">
        <v>27021397</v>
      </c>
    </row>
    <row r="23" spans="1:5" ht="26.25" customHeight="1">
      <c r="A23" s="11" t="s">
        <v>35</v>
      </c>
      <c r="B23" s="12" t="s">
        <v>36</v>
      </c>
      <c r="C23" s="75">
        <v>938850</v>
      </c>
      <c r="D23" s="75">
        <v>2493770</v>
      </c>
      <c r="E23" s="75">
        <v>2493770</v>
      </c>
    </row>
    <row r="24" spans="1:5" ht="26.25" customHeight="1">
      <c r="A24" s="11" t="s">
        <v>143</v>
      </c>
      <c r="B24" s="12" t="s">
        <v>144</v>
      </c>
      <c r="C24" s="75">
        <v>5182258</v>
      </c>
      <c r="D24" s="75">
        <v>7320</v>
      </c>
      <c r="E24" s="75">
        <v>7320</v>
      </c>
    </row>
    <row r="25" spans="1:5" s="21" customFormat="1" ht="24.75" customHeight="1">
      <c r="A25" s="19" t="s">
        <v>37</v>
      </c>
      <c r="B25" s="20" t="s">
        <v>38</v>
      </c>
      <c r="C25" s="77">
        <f>C26+C27</f>
        <v>57779060</v>
      </c>
      <c r="D25" s="77">
        <f>D26+D27</f>
        <v>36545035</v>
      </c>
      <c r="E25" s="77">
        <f>E26+E27</f>
        <v>31870963</v>
      </c>
    </row>
    <row r="26" spans="1:5" ht="99" customHeight="1">
      <c r="A26" s="22" t="s">
        <v>39</v>
      </c>
      <c r="B26" s="23" t="s">
        <v>40</v>
      </c>
      <c r="C26" s="75">
        <v>33014344</v>
      </c>
      <c r="D26" s="75">
        <v>23720600</v>
      </c>
      <c r="E26" s="75">
        <v>21121000</v>
      </c>
    </row>
    <row r="27" spans="1:9" ht="59.25" customHeight="1">
      <c r="A27" s="22" t="s">
        <v>41</v>
      </c>
      <c r="B27" s="23" t="s">
        <v>42</v>
      </c>
      <c r="C27" s="75">
        <v>24764716</v>
      </c>
      <c r="D27" s="75">
        <v>12824435</v>
      </c>
      <c r="E27" s="75">
        <v>10749963</v>
      </c>
      <c r="I27" s="61"/>
    </row>
    <row r="28" spans="1:9" ht="24.75" customHeight="1">
      <c r="A28" s="11" t="s">
        <v>43</v>
      </c>
      <c r="B28" s="12" t="s">
        <v>44</v>
      </c>
      <c r="C28" s="75">
        <v>4865610</v>
      </c>
      <c r="D28" s="75">
        <v>1208338</v>
      </c>
      <c r="E28" s="75">
        <v>1275575</v>
      </c>
      <c r="I28" s="62"/>
    </row>
    <row r="29" spans="1:5" s="1" customFormat="1" ht="31.5" customHeight="1">
      <c r="A29" s="11" t="s">
        <v>45</v>
      </c>
      <c r="B29" s="12" t="s">
        <v>46</v>
      </c>
      <c r="C29" s="91">
        <v>1072315</v>
      </c>
      <c r="D29" s="91">
        <v>186380</v>
      </c>
      <c r="E29" s="91">
        <v>193462</v>
      </c>
    </row>
    <row r="30" spans="1:5" ht="21.75" customHeight="1">
      <c r="A30" s="6" t="s">
        <v>47</v>
      </c>
      <c r="B30" s="6" t="s">
        <v>48</v>
      </c>
      <c r="C30" s="92">
        <f>C31+C36+C61+C90</f>
        <v>2438833680.29</v>
      </c>
      <c r="D30" s="92">
        <f>D31+D36+D61+D90</f>
        <v>3254134943.1800003</v>
      </c>
      <c r="E30" s="92">
        <f>E31+E36+E61+E90</f>
        <v>2303978622.18</v>
      </c>
    </row>
    <row r="31" spans="1:5" ht="21.75" customHeight="1">
      <c r="A31" s="6" t="s">
        <v>49</v>
      </c>
      <c r="B31" s="24" t="s">
        <v>50</v>
      </c>
      <c r="C31" s="92">
        <f>C32+C34</f>
        <v>113085670</v>
      </c>
      <c r="D31" s="92">
        <f>D32+D34</f>
        <v>28453759</v>
      </c>
      <c r="E31" s="92">
        <f>E32+E34</f>
        <v>7201900</v>
      </c>
    </row>
    <row r="32" spans="1:5" s="27" customFormat="1" ht="27" customHeight="1">
      <c r="A32" s="25" t="s">
        <v>51</v>
      </c>
      <c r="B32" s="26" t="s">
        <v>52</v>
      </c>
      <c r="C32" s="80">
        <f>C33</f>
        <v>36248870</v>
      </c>
      <c r="D32" s="80">
        <f>D33</f>
        <v>28453759</v>
      </c>
      <c r="E32" s="80">
        <f>E33</f>
        <v>7201900</v>
      </c>
    </row>
    <row r="33" spans="1:7" s="8" customFormat="1" ht="39" customHeight="1">
      <c r="A33" s="17" t="s">
        <v>53</v>
      </c>
      <c r="B33" s="65" t="s">
        <v>128</v>
      </c>
      <c r="C33" s="81">
        <v>36248870</v>
      </c>
      <c r="D33" s="81">
        <v>28453759</v>
      </c>
      <c r="E33" s="81">
        <v>7201900</v>
      </c>
      <c r="G33" s="64"/>
    </row>
    <row r="34" spans="1:7" s="38" customFormat="1" ht="39" customHeight="1">
      <c r="A34" s="32" t="s">
        <v>170</v>
      </c>
      <c r="B34" s="78" t="s">
        <v>171</v>
      </c>
      <c r="C34" s="80">
        <f>C35</f>
        <v>76836800</v>
      </c>
      <c r="D34" s="80">
        <f>D35</f>
        <v>0</v>
      </c>
      <c r="E34" s="80">
        <f>E35</f>
        <v>0</v>
      </c>
      <c r="G34" s="79"/>
    </row>
    <row r="35" spans="1:7" s="8" customFormat="1" ht="39" customHeight="1">
      <c r="A35" s="17" t="s">
        <v>169</v>
      </c>
      <c r="B35" s="65" t="s">
        <v>172</v>
      </c>
      <c r="C35" s="81">
        <v>76836800</v>
      </c>
      <c r="D35" s="81">
        <v>0</v>
      </c>
      <c r="E35" s="81">
        <v>0</v>
      </c>
      <c r="G35" s="64"/>
    </row>
    <row r="36" spans="1:5" s="31" customFormat="1" ht="39" customHeight="1">
      <c r="A36" s="29" t="s">
        <v>54</v>
      </c>
      <c r="B36" s="30" t="s">
        <v>55</v>
      </c>
      <c r="C36" s="83">
        <f>C37+C39+C40+C41+C42+C43+C44+C45+C47+C46</f>
        <v>929120354.54</v>
      </c>
      <c r="D36" s="83">
        <f>D37+D39+D40+D41+D42+D43+D44+D45+D47+D46</f>
        <v>1756707910.5700002</v>
      </c>
      <c r="E36" s="83">
        <f>E37+E39+E40+E41+E42+E43+E44+E45+E47+E46</f>
        <v>821981245.57</v>
      </c>
    </row>
    <row r="37" spans="1:5" s="31" customFormat="1" ht="82.5" customHeight="1">
      <c r="A37" s="32" t="s">
        <v>114</v>
      </c>
      <c r="B37" s="50" t="s">
        <v>135</v>
      </c>
      <c r="C37" s="80">
        <f>C38</f>
        <v>18991269.08</v>
      </c>
      <c r="D37" s="80">
        <f>D38</f>
        <v>19788902.37</v>
      </c>
      <c r="E37" s="80">
        <f>E38</f>
        <v>19788902.37</v>
      </c>
    </row>
    <row r="38" spans="1:6" s="8" customFormat="1" ht="117" customHeight="1">
      <c r="A38" s="33" t="s">
        <v>56</v>
      </c>
      <c r="B38" s="34" t="s">
        <v>121</v>
      </c>
      <c r="C38" s="81">
        <v>18991269.08</v>
      </c>
      <c r="D38" s="81">
        <v>19788902.37</v>
      </c>
      <c r="E38" s="81">
        <v>19788902.37</v>
      </c>
      <c r="F38" s="35"/>
    </row>
    <row r="39" spans="1:6" s="8" customFormat="1" ht="52.5" customHeight="1">
      <c r="A39" s="33" t="s">
        <v>115</v>
      </c>
      <c r="B39" s="53" t="s">
        <v>58</v>
      </c>
      <c r="C39" s="82">
        <v>36807962.16</v>
      </c>
      <c r="D39" s="82">
        <v>0</v>
      </c>
      <c r="E39" s="81">
        <v>0</v>
      </c>
      <c r="F39" s="35"/>
    </row>
    <row r="40" spans="1:7" s="8" customFormat="1" ht="58.5" customHeight="1">
      <c r="A40" s="36" t="s">
        <v>57</v>
      </c>
      <c r="B40" s="37" t="s">
        <v>116</v>
      </c>
      <c r="C40" s="82">
        <v>14450000</v>
      </c>
      <c r="D40" s="82">
        <v>1000000</v>
      </c>
      <c r="E40" s="81">
        <v>0</v>
      </c>
      <c r="F40" s="35"/>
      <c r="G40" s="35"/>
    </row>
    <row r="41" spans="1:7" s="8" customFormat="1" ht="43.5" customHeight="1">
      <c r="A41" s="52" t="s">
        <v>118</v>
      </c>
      <c r="B41" s="37" t="s">
        <v>129</v>
      </c>
      <c r="C41" s="82">
        <v>4345000</v>
      </c>
      <c r="D41" s="82">
        <v>0</v>
      </c>
      <c r="E41" s="81">
        <v>0</v>
      </c>
      <c r="F41" s="35"/>
      <c r="G41" s="35"/>
    </row>
    <row r="42" spans="1:7" s="8" customFormat="1" ht="74.25" customHeight="1">
      <c r="A42" s="52" t="s">
        <v>168</v>
      </c>
      <c r="B42" s="37" t="s">
        <v>167</v>
      </c>
      <c r="C42" s="82">
        <v>11563125</v>
      </c>
      <c r="D42" s="82">
        <v>0</v>
      </c>
      <c r="E42" s="81">
        <v>0</v>
      </c>
      <c r="F42" s="35"/>
      <c r="G42" s="35"/>
    </row>
    <row r="43" spans="1:7" s="8" customFormat="1" ht="68.25" customHeight="1">
      <c r="A43" s="36" t="s">
        <v>148</v>
      </c>
      <c r="B43" s="69" t="s">
        <v>149</v>
      </c>
      <c r="C43" s="82">
        <v>362103473.7</v>
      </c>
      <c r="D43" s="82">
        <v>0</v>
      </c>
      <c r="E43" s="81">
        <v>0</v>
      </c>
      <c r="F43" s="35"/>
      <c r="G43" s="35"/>
    </row>
    <row r="44" spans="1:7" s="8" customFormat="1" ht="43.5" customHeight="1">
      <c r="A44" s="52" t="s">
        <v>119</v>
      </c>
      <c r="B44" s="54" t="s">
        <v>120</v>
      </c>
      <c r="C44" s="82">
        <v>123000000.01</v>
      </c>
      <c r="D44" s="82">
        <v>0</v>
      </c>
      <c r="E44" s="81">
        <v>0</v>
      </c>
      <c r="F44" s="35"/>
      <c r="G44" s="35"/>
    </row>
    <row r="45" spans="1:5" s="38" customFormat="1" ht="99.75" customHeight="1">
      <c r="A45" s="94" t="s">
        <v>59</v>
      </c>
      <c r="B45" s="95" t="s">
        <v>117</v>
      </c>
      <c r="C45" s="81">
        <v>48807500.18</v>
      </c>
      <c r="D45" s="81">
        <v>205100000</v>
      </c>
      <c r="E45" s="81">
        <v>742280000</v>
      </c>
    </row>
    <row r="46" spans="1:5" s="38" customFormat="1" ht="42.75" customHeight="1">
      <c r="A46" s="17" t="s">
        <v>147</v>
      </c>
      <c r="B46" s="68" t="s">
        <v>146</v>
      </c>
      <c r="C46" s="81">
        <v>198368960</v>
      </c>
      <c r="D46" s="81">
        <v>0</v>
      </c>
      <c r="E46" s="81">
        <v>0</v>
      </c>
    </row>
    <row r="47" spans="1:5" s="38" customFormat="1" ht="32.25" customHeight="1">
      <c r="A47" s="32" t="s">
        <v>60</v>
      </c>
      <c r="B47" s="39" t="s">
        <v>61</v>
      </c>
      <c r="C47" s="80">
        <f>C48+C49+C50+C51+C52+C53+C58+C54+C55+C56+C57+C59+C60</f>
        <v>110683064.41000001</v>
      </c>
      <c r="D47" s="80">
        <f>D48+D49+D50+D51+D52+D53+D58+D54+D55+D56+D57+D59+D60</f>
        <v>1530819008.2</v>
      </c>
      <c r="E47" s="80">
        <f>E48+E49+E50+E51+E52+E53+E58+E54+E55+E56+E57+E59+E60</f>
        <v>59912343.2</v>
      </c>
    </row>
    <row r="48" spans="1:6" s="38" customFormat="1" ht="60.75" customHeight="1">
      <c r="A48" s="17" t="s">
        <v>62</v>
      </c>
      <c r="B48" s="28" t="s">
        <v>63</v>
      </c>
      <c r="C48" s="81">
        <v>13996812</v>
      </c>
      <c r="D48" s="81">
        <v>26493320.7</v>
      </c>
      <c r="E48" s="81">
        <v>26493320.7</v>
      </c>
      <c r="F48" s="35"/>
    </row>
    <row r="49" spans="1:8" s="38" customFormat="1" ht="82.5" customHeight="1">
      <c r="A49" s="17" t="s">
        <v>64</v>
      </c>
      <c r="B49" s="28" t="s">
        <v>65</v>
      </c>
      <c r="C49" s="81">
        <v>0</v>
      </c>
      <c r="D49" s="81">
        <v>43751337.5</v>
      </c>
      <c r="E49" s="81">
        <v>0</v>
      </c>
      <c r="F49" s="35"/>
      <c r="G49" s="41"/>
      <c r="H49" s="41"/>
    </row>
    <row r="50" spans="1:8" s="38" customFormat="1" ht="63.75" customHeight="1">
      <c r="A50" s="17" t="s">
        <v>136</v>
      </c>
      <c r="B50" s="55" t="s">
        <v>137</v>
      </c>
      <c r="C50" s="81">
        <v>1853800</v>
      </c>
      <c r="D50" s="81">
        <v>1853800</v>
      </c>
      <c r="E50" s="81">
        <v>1853800</v>
      </c>
      <c r="F50" s="35"/>
      <c r="G50" s="41"/>
      <c r="H50" s="41"/>
    </row>
    <row r="51" spans="1:8" s="38" customFormat="1" ht="67.5" customHeight="1">
      <c r="A51" s="17" t="s">
        <v>138</v>
      </c>
      <c r="B51" s="55" t="s">
        <v>139</v>
      </c>
      <c r="C51" s="82">
        <v>1010000</v>
      </c>
      <c r="D51" s="81">
        <v>9000000</v>
      </c>
      <c r="E51" s="81">
        <v>0</v>
      </c>
      <c r="F51" s="35"/>
      <c r="G51" s="41"/>
      <c r="H51" s="41"/>
    </row>
    <row r="52" spans="1:8" s="38" customFormat="1" ht="82.5" customHeight="1">
      <c r="A52" s="17" t="s">
        <v>127</v>
      </c>
      <c r="B52" s="55" t="s">
        <v>126</v>
      </c>
      <c r="C52" s="82">
        <v>7892116.79</v>
      </c>
      <c r="D52" s="81">
        <v>99720550</v>
      </c>
      <c r="E52" s="81">
        <v>31565222.5</v>
      </c>
      <c r="F52" s="35"/>
      <c r="G52" s="41"/>
      <c r="H52" s="41"/>
    </row>
    <row r="53" spans="1:8" s="38" customFormat="1" ht="55.5" customHeight="1">
      <c r="A53" s="17" t="s">
        <v>140</v>
      </c>
      <c r="B53" s="67" t="s">
        <v>141</v>
      </c>
      <c r="C53" s="82">
        <v>17640000</v>
      </c>
      <c r="D53" s="81">
        <v>0</v>
      </c>
      <c r="E53" s="81">
        <v>0</v>
      </c>
      <c r="F53" s="35"/>
      <c r="G53" s="41"/>
      <c r="H53" s="41"/>
    </row>
    <row r="54" spans="1:8" s="38" customFormat="1" ht="123.75" customHeight="1">
      <c r="A54" s="17" t="s">
        <v>159</v>
      </c>
      <c r="B54" s="72" t="s">
        <v>163</v>
      </c>
      <c r="C54" s="82">
        <v>29773880</v>
      </c>
      <c r="D54" s="81">
        <v>0</v>
      </c>
      <c r="E54" s="81">
        <v>0</v>
      </c>
      <c r="F54" s="35"/>
      <c r="G54" s="41"/>
      <c r="H54" s="41"/>
    </row>
    <row r="55" spans="1:8" s="38" customFormat="1" ht="145.5" customHeight="1">
      <c r="A55" s="70" t="s">
        <v>160</v>
      </c>
      <c r="B55" s="73" t="s">
        <v>164</v>
      </c>
      <c r="C55" s="82">
        <v>18000000</v>
      </c>
      <c r="D55" s="81">
        <v>0</v>
      </c>
      <c r="E55" s="81">
        <v>0</v>
      </c>
      <c r="F55" s="35"/>
      <c r="G55" s="41"/>
      <c r="H55" s="41"/>
    </row>
    <row r="56" spans="1:10" s="38" customFormat="1" ht="138" customHeight="1">
      <c r="A56" s="70" t="s">
        <v>161</v>
      </c>
      <c r="B56" s="73" t="s">
        <v>165</v>
      </c>
      <c r="C56" s="82">
        <v>5700000</v>
      </c>
      <c r="D56" s="81">
        <v>0</v>
      </c>
      <c r="E56" s="81">
        <v>0</v>
      </c>
      <c r="F56" s="35"/>
      <c r="G56" s="41"/>
      <c r="H56" s="41"/>
      <c r="J56" s="96"/>
    </row>
    <row r="57" spans="1:10" s="38" customFormat="1" ht="135.75" customHeight="1">
      <c r="A57" s="17" t="s">
        <v>162</v>
      </c>
      <c r="B57" s="72" t="s">
        <v>166</v>
      </c>
      <c r="C57" s="82">
        <v>2500000</v>
      </c>
      <c r="D57" s="81">
        <v>0</v>
      </c>
      <c r="E57" s="81">
        <v>0</v>
      </c>
      <c r="F57" s="35"/>
      <c r="G57" s="41"/>
      <c r="H57" s="41"/>
      <c r="J57" s="96"/>
    </row>
    <row r="58" spans="1:8" s="38" customFormat="1" ht="45.75" customHeight="1">
      <c r="A58" s="17" t="s">
        <v>156</v>
      </c>
      <c r="B58" s="71" t="s">
        <v>157</v>
      </c>
      <c r="C58" s="82">
        <v>61.42</v>
      </c>
      <c r="D58" s="81">
        <v>0</v>
      </c>
      <c r="E58" s="81">
        <v>0</v>
      </c>
      <c r="F58" s="35"/>
      <c r="G58" s="41"/>
      <c r="H58" s="41"/>
    </row>
    <row r="59" spans="1:8" s="38" customFormat="1" ht="70.5" customHeight="1">
      <c r="A59" s="17" t="s">
        <v>174</v>
      </c>
      <c r="B59" s="71" t="s">
        <v>175</v>
      </c>
      <c r="C59" s="82">
        <v>12316394.2</v>
      </c>
      <c r="D59" s="81">
        <v>0</v>
      </c>
      <c r="E59" s="81">
        <v>0</v>
      </c>
      <c r="F59" s="35"/>
      <c r="G59" s="41"/>
      <c r="H59" s="41"/>
    </row>
    <row r="60" spans="1:8" s="38" customFormat="1" ht="160.5" customHeight="1">
      <c r="A60" s="17" t="s">
        <v>179</v>
      </c>
      <c r="B60" s="71" t="s">
        <v>178</v>
      </c>
      <c r="C60" s="82">
        <v>0</v>
      </c>
      <c r="D60" s="81">
        <v>1350000000</v>
      </c>
      <c r="E60" s="81">
        <v>0</v>
      </c>
      <c r="F60" s="35"/>
      <c r="G60" s="41"/>
      <c r="H60" s="41"/>
    </row>
    <row r="61" spans="1:5" s="38" customFormat="1" ht="42.75" customHeight="1">
      <c r="A61" s="32" t="s">
        <v>66</v>
      </c>
      <c r="B61" s="50" t="s">
        <v>67</v>
      </c>
      <c r="C61" s="90">
        <f>C62+C79+C80+C81+C82+C84+C85+C86+C87+C83</f>
        <v>1380403015.75</v>
      </c>
      <c r="D61" s="90">
        <f>D62+D79+D80+D81+D82+D84+D85+D86+D87+D83</f>
        <v>1432569353.61</v>
      </c>
      <c r="E61" s="90">
        <f>E62+E79+E80+E81+E82+E84+E85+E86+E87+E83</f>
        <v>1438391556.61</v>
      </c>
    </row>
    <row r="62" spans="1:5" s="38" customFormat="1" ht="44.25" customHeight="1">
      <c r="A62" s="32" t="s">
        <v>68</v>
      </c>
      <c r="B62" s="39" t="s">
        <v>69</v>
      </c>
      <c r="C62" s="90">
        <f>C63+C64+C65+C66+C67+C68+C69+C70+C71+C72+C73+C74+C75+C76+C77+C78</f>
        <v>1266502450.75</v>
      </c>
      <c r="D62" s="90">
        <f>D63+D64+D65+D66+D67+D68+D69+D70+D71+D72+D73+D74+D75+D76+D77+D78</f>
        <v>1322787963</v>
      </c>
      <c r="E62" s="90">
        <f>E63+E64+E65+E66+E67+E68+E69+E70+E71+E72+E73+E74+E75+E76+E77+E78</f>
        <v>1328130400</v>
      </c>
    </row>
    <row r="63" spans="1:6" s="38" customFormat="1" ht="94.5" customHeight="1">
      <c r="A63" s="17" t="s">
        <v>70</v>
      </c>
      <c r="B63" s="18" t="s">
        <v>71</v>
      </c>
      <c r="C63" s="84">
        <v>181836</v>
      </c>
      <c r="D63" s="84">
        <v>181836</v>
      </c>
      <c r="E63" s="84">
        <v>181836</v>
      </c>
      <c r="F63" s="40"/>
    </row>
    <row r="64" spans="1:6" s="38" customFormat="1" ht="91.5" customHeight="1">
      <c r="A64" s="17" t="s">
        <v>72</v>
      </c>
      <c r="B64" s="42" t="s">
        <v>73</v>
      </c>
      <c r="C64" s="84">
        <v>722816</v>
      </c>
      <c r="D64" s="84">
        <v>722816</v>
      </c>
      <c r="E64" s="84">
        <v>722816</v>
      </c>
      <c r="F64" s="40"/>
    </row>
    <row r="65" spans="1:6" s="38" customFormat="1" ht="114.75" customHeight="1">
      <c r="A65" s="17" t="s">
        <v>74</v>
      </c>
      <c r="B65" s="42" t="s">
        <v>75</v>
      </c>
      <c r="C65" s="84">
        <v>1347085</v>
      </c>
      <c r="D65" s="84">
        <v>1347085</v>
      </c>
      <c r="E65" s="84">
        <v>1347085</v>
      </c>
      <c r="F65" s="35"/>
    </row>
    <row r="66" spans="1:6" s="38" customFormat="1" ht="96" customHeight="1">
      <c r="A66" s="17" t="s">
        <v>76</v>
      </c>
      <c r="B66" s="42" t="s">
        <v>77</v>
      </c>
      <c r="C66" s="84">
        <v>3592226</v>
      </c>
      <c r="D66" s="84">
        <v>3592226</v>
      </c>
      <c r="E66" s="84">
        <v>3592226</v>
      </c>
      <c r="F66" s="35"/>
    </row>
    <row r="67" spans="1:6" s="38" customFormat="1" ht="93.75" customHeight="1">
      <c r="A67" s="17" t="s">
        <v>78</v>
      </c>
      <c r="B67" s="42" t="s">
        <v>79</v>
      </c>
      <c r="C67" s="84">
        <v>84475764</v>
      </c>
      <c r="D67" s="84">
        <v>75782400</v>
      </c>
      <c r="E67" s="84">
        <v>75782400</v>
      </c>
      <c r="F67" s="35"/>
    </row>
    <row r="68" spans="1:6" s="38" customFormat="1" ht="74.25" customHeight="1">
      <c r="A68" s="17" t="s">
        <v>80</v>
      </c>
      <c r="B68" s="42" t="s">
        <v>81</v>
      </c>
      <c r="C68" s="84">
        <v>7138482</v>
      </c>
      <c r="D68" s="84">
        <v>5983636</v>
      </c>
      <c r="E68" s="84">
        <v>6222982</v>
      </c>
      <c r="F68" s="35"/>
    </row>
    <row r="69" spans="1:6" s="38" customFormat="1" ht="76.5" customHeight="1">
      <c r="A69" s="17" t="s">
        <v>82</v>
      </c>
      <c r="B69" s="42" t="s">
        <v>83</v>
      </c>
      <c r="C69" s="84">
        <v>91850000</v>
      </c>
      <c r="D69" s="84">
        <v>150780666</v>
      </c>
      <c r="E69" s="84">
        <v>155944734</v>
      </c>
      <c r="F69" s="35"/>
    </row>
    <row r="70" spans="1:6" s="38" customFormat="1" ht="80.25" customHeight="1">
      <c r="A70" s="17" t="s">
        <v>84</v>
      </c>
      <c r="B70" s="42" t="s">
        <v>85</v>
      </c>
      <c r="C70" s="84">
        <v>475072.75</v>
      </c>
      <c r="D70" s="84">
        <v>940036</v>
      </c>
      <c r="E70" s="84">
        <v>840324</v>
      </c>
      <c r="F70" s="35"/>
    </row>
    <row r="71" spans="1:6" s="38" customFormat="1" ht="56.25" customHeight="1">
      <c r="A71" s="17" t="s">
        <v>86</v>
      </c>
      <c r="B71" s="42" t="s">
        <v>87</v>
      </c>
      <c r="C71" s="84">
        <v>869966</v>
      </c>
      <c r="D71" s="84">
        <v>975180</v>
      </c>
      <c r="E71" s="84">
        <v>1013915</v>
      </c>
      <c r="F71" s="35"/>
    </row>
    <row r="72" spans="1:6" s="38" customFormat="1" ht="94.5" customHeight="1">
      <c r="A72" s="17" t="s">
        <v>88</v>
      </c>
      <c r="B72" s="42" t="s">
        <v>89</v>
      </c>
      <c r="C72" s="84">
        <v>338315483</v>
      </c>
      <c r="D72" s="84">
        <v>353788483</v>
      </c>
      <c r="E72" s="84">
        <v>353788483</v>
      </c>
      <c r="F72" s="35"/>
    </row>
    <row r="73" spans="1:6" s="38" customFormat="1" ht="135" customHeight="1">
      <c r="A73" s="17" t="s">
        <v>90</v>
      </c>
      <c r="B73" s="42" t="s">
        <v>91</v>
      </c>
      <c r="C73" s="84">
        <v>634779393</v>
      </c>
      <c r="D73" s="84">
        <v>620841391</v>
      </c>
      <c r="E73" s="84">
        <v>620841391</v>
      </c>
      <c r="F73" s="35"/>
    </row>
    <row r="74" spans="1:6" s="38" customFormat="1" ht="58.5" customHeight="1">
      <c r="A74" s="17" t="s">
        <v>92</v>
      </c>
      <c r="B74" s="42" t="s">
        <v>93</v>
      </c>
      <c r="C74" s="84">
        <v>72000000</v>
      </c>
      <c r="D74" s="84">
        <v>80705056</v>
      </c>
      <c r="E74" s="84">
        <v>80705056</v>
      </c>
      <c r="F74" s="35"/>
    </row>
    <row r="75" spans="1:6" s="31" customFormat="1" ht="57" customHeight="1">
      <c r="A75" s="17" t="s">
        <v>94</v>
      </c>
      <c r="B75" s="42" t="s">
        <v>158</v>
      </c>
      <c r="C75" s="84">
        <v>1856605</v>
      </c>
      <c r="D75" s="84">
        <v>1856605</v>
      </c>
      <c r="E75" s="84">
        <v>1856605</v>
      </c>
      <c r="F75" s="43"/>
    </row>
    <row r="76" spans="1:6" s="31" customFormat="1" ht="83.25" customHeight="1">
      <c r="A76" s="17" t="s">
        <v>125</v>
      </c>
      <c r="B76" s="42" t="s">
        <v>124</v>
      </c>
      <c r="C76" s="84">
        <v>2018478</v>
      </c>
      <c r="D76" s="84">
        <v>0</v>
      </c>
      <c r="E76" s="84">
        <v>0</v>
      </c>
      <c r="F76" s="43"/>
    </row>
    <row r="77" spans="1:6" s="31" customFormat="1" ht="120.75" customHeight="1">
      <c r="A77" s="17" t="s">
        <v>150</v>
      </c>
      <c r="B77" s="42" t="s">
        <v>151</v>
      </c>
      <c r="C77" s="84">
        <v>150786</v>
      </c>
      <c r="D77" s="84">
        <v>0</v>
      </c>
      <c r="E77" s="84">
        <v>0</v>
      </c>
      <c r="F77" s="43"/>
    </row>
    <row r="78" spans="1:6" s="31" customFormat="1" ht="121.5" customHeight="1">
      <c r="A78" s="17" t="s">
        <v>152</v>
      </c>
      <c r="B78" s="42" t="s">
        <v>153</v>
      </c>
      <c r="C78" s="84">
        <v>26728458</v>
      </c>
      <c r="D78" s="84">
        <v>25290547</v>
      </c>
      <c r="E78" s="84">
        <v>25290547</v>
      </c>
      <c r="F78" s="43"/>
    </row>
    <row r="79" spans="1:6" s="8" customFormat="1" ht="76.5" customHeight="1">
      <c r="A79" s="44" t="s">
        <v>95</v>
      </c>
      <c r="B79" s="45" t="s">
        <v>96</v>
      </c>
      <c r="C79" s="84">
        <v>29000000</v>
      </c>
      <c r="D79" s="84">
        <v>45140680.61</v>
      </c>
      <c r="E79" s="84">
        <v>45140680.61</v>
      </c>
      <c r="F79" s="35"/>
    </row>
    <row r="80" spans="1:6" s="8" customFormat="1" ht="72">
      <c r="A80" s="17" t="s">
        <v>97</v>
      </c>
      <c r="B80" s="45" t="s">
        <v>98</v>
      </c>
      <c r="C80" s="84">
        <v>5325507</v>
      </c>
      <c r="D80" s="84">
        <v>7100676</v>
      </c>
      <c r="E80" s="84">
        <v>7100676</v>
      </c>
      <c r="F80" s="35"/>
    </row>
    <row r="81" spans="1:6" s="8" customFormat="1" ht="58.5" customHeight="1">
      <c r="A81" s="44" t="s">
        <v>99</v>
      </c>
      <c r="B81" s="46" t="s">
        <v>100</v>
      </c>
      <c r="C81" s="84">
        <v>31488</v>
      </c>
      <c r="D81" s="84">
        <v>33910</v>
      </c>
      <c r="E81" s="84">
        <v>152540</v>
      </c>
      <c r="F81" s="35"/>
    </row>
    <row r="82" spans="1:6" s="8" customFormat="1" ht="54">
      <c r="A82" s="57" t="s">
        <v>101</v>
      </c>
      <c r="B82" s="56" t="s">
        <v>102</v>
      </c>
      <c r="C82" s="84">
        <v>8373863</v>
      </c>
      <c r="D82" s="84">
        <v>8692068</v>
      </c>
      <c r="E82" s="84">
        <v>9022368</v>
      </c>
      <c r="F82" s="35"/>
    </row>
    <row r="83" spans="1:6" s="8" customFormat="1" ht="54">
      <c r="A83" s="59" t="s">
        <v>123</v>
      </c>
      <c r="B83" s="60" t="s">
        <v>122</v>
      </c>
      <c r="C83" s="85">
        <v>14685489</v>
      </c>
      <c r="D83" s="84">
        <v>0</v>
      </c>
      <c r="E83" s="84">
        <v>0</v>
      </c>
      <c r="F83" s="35"/>
    </row>
    <row r="84" spans="1:6" s="8" customFormat="1" ht="36">
      <c r="A84" s="58" t="s">
        <v>103</v>
      </c>
      <c r="B84" s="45" t="s">
        <v>104</v>
      </c>
      <c r="C84" s="84">
        <v>46517622</v>
      </c>
      <c r="D84" s="84">
        <v>46559056</v>
      </c>
      <c r="E84" s="84">
        <v>46589892</v>
      </c>
      <c r="F84" s="35"/>
    </row>
    <row r="85" spans="1:6" s="8" customFormat="1" ht="58.5" customHeight="1">
      <c r="A85" s="44" t="s">
        <v>105</v>
      </c>
      <c r="B85" s="45" t="s">
        <v>106</v>
      </c>
      <c r="C85" s="84">
        <v>449055</v>
      </c>
      <c r="D85" s="84">
        <v>950000</v>
      </c>
      <c r="E85" s="84">
        <v>950000</v>
      </c>
      <c r="F85" s="35"/>
    </row>
    <row r="86" spans="1:6" s="38" customFormat="1" ht="54">
      <c r="A86" s="44" t="s">
        <v>107</v>
      </c>
      <c r="B86" s="45" t="s">
        <v>108</v>
      </c>
      <c r="C86" s="84">
        <v>1114865</v>
      </c>
      <c r="D86" s="84">
        <v>0</v>
      </c>
      <c r="E86" s="84">
        <v>0</v>
      </c>
      <c r="F86" s="35"/>
    </row>
    <row r="87" spans="1:5" s="38" customFormat="1" ht="24" customHeight="1">
      <c r="A87" s="32" t="s">
        <v>109</v>
      </c>
      <c r="B87" s="47" t="s">
        <v>110</v>
      </c>
      <c r="C87" s="90">
        <f>C88+C89</f>
        <v>8402676</v>
      </c>
      <c r="D87" s="90">
        <f>D88+D89+D93</f>
        <v>1305000</v>
      </c>
      <c r="E87" s="90">
        <f>E88+E89+E93</f>
        <v>1305000</v>
      </c>
    </row>
    <row r="88" spans="1:9" s="8" customFormat="1" ht="27.75" customHeight="1">
      <c r="A88" s="17" t="s">
        <v>109</v>
      </c>
      <c r="B88" s="42" t="s">
        <v>110</v>
      </c>
      <c r="C88" s="84">
        <v>1302000</v>
      </c>
      <c r="D88" s="84">
        <v>1305000</v>
      </c>
      <c r="E88" s="84">
        <v>1305000</v>
      </c>
      <c r="I88" s="35"/>
    </row>
    <row r="89" spans="1:10" s="8" customFormat="1" ht="78.75" customHeight="1">
      <c r="A89" s="17" t="s">
        <v>111</v>
      </c>
      <c r="B89" s="42" t="s">
        <v>112</v>
      </c>
      <c r="C89" s="84">
        <v>7100676</v>
      </c>
      <c r="D89" s="84">
        <v>0</v>
      </c>
      <c r="E89" s="84">
        <v>0</v>
      </c>
      <c r="J89" s="48"/>
    </row>
    <row r="90" spans="1:10" s="8" customFormat="1" ht="27.75" customHeight="1">
      <c r="A90" s="87" t="s">
        <v>130</v>
      </c>
      <c r="B90" s="66" t="s">
        <v>131</v>
      </c>
      <c r="C90" s="86">
        <f>C92+C91</f>
        <v>16224640</v>
      </c>
      <c r="D90" s="86">
        <f>D92+D91</f>
        <v>36403920</v>
      </c>
      <c r="E90" s="86">
        <f>E92+E91</f>
        <v>36403920</v>
      </c>
      <c r="J90" s="48"/>
    </row>
    <row r="91" spans="1:10" s="8" customFormat="1" ht="87" customHeight="1">
      <c r="A91" s="36" t="s">
        <v>154</v>
      </c>
      <c r="B91" s="67" t="s">
        <v>155</v>
      </c>
      <c r="C91" s="84">
        <v>13436640</v>
      </c>
      <c r="D91" s="84">
        <v>36403920</v>
      </c>
      <c r="E91" s="84">
        <v>36403920</v>
      </c>
      <c r="J91" s="48"/>
    </row>
    <row r="92" spans="1:10" s="8" customFormat="1" ht="48" customHeight="1">
      <c r="A92" s="88" t="s">
        <v>132</v>
      </c>
      <c r="B92" s="89" t="s">
        <v>133</v>
      </c>
      <c r="C92" s="90">
        <f>C93</f>
        <v>2788000</v>
      </c>
      <c r="D92" s="90">
        <f>D93</f>
        <v>0</v>
      </c>
      <c r="E92" s="90">
        <f>E93</f>
        <v>0</v>
      </c>
      <c r="J92" s="48"/>
    </row>
    <row r="93" spans="1:10" s="8" customFormat="1" ht="59.25" customHeight="1">
      <c r="A93" s="36" t="s">
        <v>173</v>
      </c>
      <c r="B93" s="67" t="s">
        <v>134</v>
      </c>
      <c r="C93" s="84">
        <v>2788000</v>
      </c>
      <c r="D93" s="84">
        <v>0</v>
      </c>
      <c r="E93" s="84">
        <v>0</v>
      </c>
      <c r="J93" s="48"/>
    </row>
    <row r="94" spans="1:5" ht="27.75" customHeight="1">
      <c r="A94" s="6"/>
      <c r="B94" s="6" t="s">
        <v>113</v>
      </c>
      <c r="C94" s="92">
        <f>C9+C30</f>
        <v>3350184839.29</v>
      </c>
      <c r="D94" s="92">
        <f>D9+D30</f>
        <v>4183975086.9000006</v>
      </c>
      <c r="E94" s="92">
        <f>E9+E30</f>
        <v>3276332522.3999996</v>
      </c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15748031496062992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2021-01-04T09:25:51Z</dcterms:modified>
  <cp:category/>
  <cp:version/>
  <cp:contentType/>
  <cp:contentStatus/>
</cp:coreProperties>
</file>